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ziario\Pelugo\BILANCIO DI PREVISIONE\Bilancio 2023\2 VARIAZIONE\"/>
    </mc:Choice>
  </mc:AlternateContent>
  <xr:revisionPtr revIDLastSave="0" documentId="13_ncr:1_{728DAD9C-052F-4C60-BBB3-C64B6D791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Foglio1!$1:$37</definedName>
  </definedNames>
  <calcPr calcId="181029"/>
</workbook>
</file>

<file path=xl/calcChain.xml><?xml version="1.0" encoding="utf-8"?>
<calcChain xmlns="http://schemas.openxmlformats.org/spreadsheetml/2006/main">
  <c r="D12" i="1" l="1"/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8" i="1"/>
  <c r="F27" i="1"/>
  <c r="H37" i="1"/>
  <c r="G37" i="1"/>
  <c r="E35" i="1"/>
  <c r="F35" i="1"/>
  <c r="F37" i="1" s="1"/>
  <c r="G35" i="1"/>
  <c r="H35" i="1"/>
  <c r="D35" i="1"/>
  <c r="I35" i="1" l="1"/>
  <c r="J35" i="1"/>
  <c r="K35" i="1"/>
  <c r="L35" i="1"/>
  <c r="M35" i="1"/>
  <c r="N35" i="1"/>
  <c r="P35" i="1"/>
  <c r="Q35" i="1"/>
  <c r="R35" i="1"/>
  <c r="S35" i="1"/>
  <c r="T35" i="1"/>
  <c r="O14" i="1" l="1"/>
  <c r="U35" i="1" l="1"/>
  <c r="O35" i="1"/>
  <c r="J37" i="1"/>
</calcChain>
</file>

<file path=xl/sharedStrings.xml><?xml version="1.0" encoding="utf-8"?>
<sst xmlns="http://schemas.openxmlformats.org/spreadsheetml/2006/main" count="80" uniqueCount="70">
  <si>
    <t>DESCRIZIONE INTERVENTO</t>
  </si>
  <si>
    <t>INVESTIMENTO    Euro</t>
  </si>
  <si>
    <t>TOTALE FINANZIAMENTI</t>
  </si>
  <si>
    <t>TOTALE SPESE DI INVESTIMENTO</t>
  </si>
  <si>
    <t>PROSPETTO DELLE OPERE PUBBLICHE E DELLE SPESE DI INVESTIMENTO</t>
  </si>
  <si>
    <t>Canoni aggiuntivi Bim</t>
  </si>
  <si>
    <t>QUOTA EX FIM</t>
  </si>
  <si>
    <t>codice PDC</t>
  </si>
  <si>
    <t>Contributi BIM</t>
  </si>
  <si>
    <t>2.2.1.9.12</t>
  </si>
  <si>
    <t>Contributo PAT e Budget PAT</t>
  </si>
  <si>
    <t>PROGETTAZIONE E REALIZZAZIONE CENTRALINE PER LA PRODUZIONE DI ENERGIA ELETTRICA</t>
  </si>
  <si>
    <t>Contributo da Comuni</t>
  </si>
  <si>
    <t>2.2.1.9.999</t>
  </si>
  <si>
    <t>INTERVENTO 18 LAVORO</t>
  </si>
  <si>
    <t>2.3.3.3.999</t>
  </si>
  <si>
    <t>Apporto di capitale</t>
  </si>
  <si>
    <t>Ccontributi messa in sicurezza</t>
  </si>
  <si>
    <t>Manutenzione straordinaria fognatura</t>
  </si>
  <si>
    <t>Manutenzione straordinaria acquedotto</t>
  </si>
  <si>
    <t>Sistemazione area antistante il municipio</t>
  </si>
  <si>
    <t>Manutenzione straordinaria strade e piazze comunali</t>
  </si>
  <si>
    <t>Comtributi per manutenzioni straordinarie</t>
  </si>
  <si>
    <t>utlizzo per copertura spese una tantum</t>
  </si>
  <si>
    <t>Entrate una tantum</t>
  </si>
  <si>
    <t>Totale utilizzo</t>
  </si>
  <si>
    <t>2.2.1.3.999</t>
  </si>
  <si>
    <t>2.2.1.9.10</t>
  </si>
  <si>
    <t>APP IO MISURA 1.4.3 CUP I21F2200238006 - M1C1 - INV. 1.4</t>
  </si>
  <si>
    <t>2.3.3.2.1</t>
  </si>
  <si>
    <t>DIGITALIZZAZIONE E RIFACIMENTO SITO PNRR MISURA 1.4.1. - CUP. I21F2200110006</t>
  </si>
  <si>
    <t>INDENNITA' DIGITALE E CIE PNRR MISURA 1.4.4 - CUP I21F22001960006</t>
  </si>
  <si>
    <t>2.2.1.5.2</t>
  </si>
  <si>
    <t>Acquisto defibrillatore</t>
  </si>
  <si>
    <t>2.2.1.9.15</t>
  </si>
  <si>
    <t>Sistemazione loculi cimitero</t>
  </si>
  <si>
    <t>2.3.1.2.3</t>
  </si>
  <si>
    <t>Manutenzione straordinaria centro scolastico di Darè</t>
  </si>
  <si>
    <t>2.2.2.1.1</t>
  </si>
  <si>
    <t>Manutenzione straordinaria pascolo</t>
  </si>
  <si>
    <t>Un parco per le api</t>
  </si>
  <si>
    <t>2.2.1.9.19</t>
  </si>
  <si>
    <t>Acquisto immobile da destinare a magazzino comunale</t>
  </si>
  <si>
    <t>2.3.4.1.1.</t>
  </si>
  <si>
    <t>Contributo straordinario soccorso alpino</t>
  </si>
  <si>
    <t>Efficientamento energetico anno 2023</t>
  </si>
  <si>
    <t>Contributo straordinario alla Pro Loco</t>
  </si>
  <si>
    <t>2.3.4.4.1</t>
  </si>
  <si>
    <t>Contributo per efficientamento energetico</t>
  </si>
  <si>
    <t>PNRR</t>
  </si>
  <si>
    <t>FPV</t>
  </si>
  <si>
    <t>Contributo straordinario al Coro Carè Alto</t>
  </si>
  <si>
    <t>Contributo straordinario alla Parrocchia</t>
  </si>
  <si>
    <t>Contributo straordinario ai VVFF</t>
  </si>
  <si>
    <t>Acquisto attrezzatura parco giochi</t>
  </si>
  <si>
    <t>Manutenzione straordinaria illuminazione pubblica</t>
  </si>
  <si>
    <t>ADEGUAMENTO EDIFICIO DA DESTINARE A MAGAZZINO COMUNALE</t>
  </si>
  <si>
    <t>INCARICO PROFESSIONALE PER REGOLARIZZAZIONE CONFINI COMUNALI</t>
  </si>
  <si>
    <t>MESSA IN SICUREZZA TERRITORIO COMUNALE</t>
  </si>
  <si>
    <t>2.2.1.4.2</t>
  </si>
  <si>
    <t>Videosorveglianza</t>
  </si>
  <si>
    <t>AVANZO INVESTIMENTI</t>
  </si>
  <si>
    <t>AVANZO LIBERO</t>
  </si>
  <si>
    <t>AVANZO VINCOLATO</t>
  </si>
  <si>
    <t>AVANZO ACCANTONATO</t>
  </si>
  <si>
    <t>2.3.4.1.1</t>
  </si>
  <si>
    <t>2.2.1.99.999</t>
  </si>
  <si>
    <t>2.2.2.1.999</t>
  </si>
  <si>
    <r>
      <t xml:space="preserve">COMUNE DI PELUGO - PROVINCIA DI TRENTO </t>
    </r>
    <r>
      <rPr>
        <sz val="12"/>
        <rFont val="Arial"/>
        <family val="2"/>
      </rPr>
      <t xml:space="preserve">       Approvato con deliberazione giuntale nr. _ dd. __.__.2023</t>
    </r>
  </si>
  <si>
    <t>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</si>
</sst>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3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6" fillId="2" borderId="3" xfId="0" applyFont="1" applyFill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44" fontId="6" fillId="0" borderId="1" xfId="2" applyFont="1" applyBorder="1"/>
    <xf numFmtId="43" fontId="6" fillId="0" borderId="1" xfId="1" applyFont="1" applyFill="1" applyBorder="1"/>
    <xf numFmtId="4" fontId="6" fillId="0" borderId="1" xfId="0" applyNumberFormat="1" applyFont="1" applyBorder="1"/>
    <xf numFmtId="4" fontId="10" fillId="0" borderId="1" xfId="0" applyNumberFormat="1" applyFont="1" applyBorder="1"/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5" zoomScaleNormal="75" zoomScaleSheetLayoutView="75" workbookViewId="0">
      <selection activeCell="A37" sqref="A1:U37"/>
    </sheetView>
  </sheetViews>
  <sheetFormatPr defaultRowHeight="12.75" x14ac:dyDescent="0.2"/>
  <cols>
    <col min="1" max="2" width="6.28515625" style="27" customWidth="1"/>
    <col min="3" max="3" width="25.42578125" style="3" customWidth="1"/>
    <col min="4" max="4" width="13.5703125" style="5" customWidth="1"/>
    <col min="5" max="5" width="13" style="5" customWidth="1"/>
    <col min="6" max="6" width="13.28515625" style="5" customWidth="1"/>
    <col min="7" max="7" width="12" style="5" customWidth="1"/>
    <col min="8" max="8" width="9" style="5" customWidth="1"/>
    <col min="9" max="9" width="11.7109375" style="5" customWidth="1"/>
    <col min="10" max="10" width="14.85546875" style="5" customWidth="1"/>
    <col min="11" max="11" width="13.42578125" style="5" customWidth="1"/>
    <col min="12" max="12" width="13.5703125" style="5" customWidth="1"/>
    <col min="13" max="13" width="11.42578125" style="5" customWidth="1"/>
    <col min="14" max="14" width="12.85546875" style="5" customWidth="1"/>
    <col min="15" max="15" width="13.28515625" style="5" customWidth="1"/>
    <col min="16" max="17" width="14.85546875" style="5" customWidth="1"/>
    <col min="18" max="18" width="12" style="5" customWidth="1"/>
    <col min="19" max="20" width="11.140625" style="5" customWidth="1"/>
    <col min="21" max="21" width="14.28515625" style="5" customWidth="1"/>
    <col min="22" max="16384" width="9.140625" style="1"/>
  </cols>
  <sheetData>
    <row r="1" spans="1:24" ht="20.25" customHeight="1" x14ac:dyDescent="0.2">
      <c r="A1" s="8" t="s">
        <v>68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4" ht="7.5" customHeight="1" x14ac:dyDescent="0.2">
      <c r="A2" s="22"/>
      <c r="B2" s="22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4" x14ac:dyDescent="0.2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4" ht="4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4" ht="1.5" hidden="1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7" spans="1:24" ht="53.25" customHeight="1" x14ac:dyDescent="0.2">
      <c r="A7" s="23" t="s">
        <v>7</v>
      </c>
      <c r="B7" s="23" t="s">
        <v>69</v>
      </c>
      <c r="C7" s="2" t="s">
        <v>0</v>
      </c>
      <c r="D7" s="2" t="s">
        <v>1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</v>
      </c>
      <c r="J7" s="2" t="s">
        <v>5</v>
      </c>
      <c r="K7" s="2" t="s">
        <v>10</v>
      </c>
      <c r="L7" s="2" t="s">
        <v>17</v>
      </c>
      <c r="M7" s="2" t="s">
        <v>22</v>
      </c>
      <c r="N7" s="2" t="s">
        <v>48</v>
      </c>
      <c r="O7" s="2" t="s">
        <v>8</v>
      </c>
      <c r="P7" s="2" t="s">
        <v>12</v>
      </c>
      <c r="Q7" s="2" t="s">
        <v>24</v>
      </c>
      <c r="R7" s="2" t="s">
        <v>16</v>
      </c>
      <c r="S7" s="2" t="s">
        <v>49</v>
      </c>
      <c r="T7" s="2" t="s">
        <v>50</v>
      </c>
      <c r="U7" s="2" t="s">
        <v>2</v>
      </c>
    </row>
    <row r="8" spans="1:24" s="7" customFormat="1" x14ac:dyDescent="0.2">
      <c r="A8" s="24" t="s">
        <v>15</v>
      </c>
      <c r="B8" s="24">
        <v>4012</v>
      </c>
      <c r="C8" s="12" t="s">
        <v>14</v>
      </c>
      <c r="D8" s="13">
        <v>20589.97</v>
      </c>
      <c r="E8" s="13"/>
      <c r="F8" s="13"/>
      <c r="G8" s="13"/>
      <c r="H8" s="13"/>
      <c r="I8" s="14"/>
      <c r="J8" s="14">
        <v>20589.97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f>SUM(E8:T8)</f>
        <v>20589.97</v>
      </c>
      <c r="V8" s="6"/>
      <c r="W8" s="6"/>
      <c r="X8" s="6"/>
    </row>
    <row r="9" spans="1:24" s="6" customFormat="1" ht="25.5" x14ac:dyDescent="0.2">
      <c r="A9" s="25" t="s">
        <v>9</v>
      </c>
      <c r="B9" s="26">
        <v>3680</v>
      </c>
      <c r="C9" s="12" t="s">
        <v>21</v>
      </c>
      <c r="D9" s="15">
        <v>112948.14</v>
      </c>
      <c r="E9" s="15"/>
      <c r="F9" s="15"/>
      <c r="G9" s="15"/>
      <c r="H9" s="15"/>
      <c r="I9" s="15"/>
      <c r="J9" s="15">
        <v>8176.3</v>
      </c>
      <c r="K9" s="15">
        <v>15981.32</v>
      </c>
      <c r="L9" s="15">
        <v>83790.52</v>
      </c>
      <c r="M9" s="15">
        <v>5000</v>
      </c>
      <c r="N9" s="15"/>
      <c r="O9" s="15"/>
      <c r="P9" s="15"/>
      <c r="Q9" s="15"/>
      <c r="R9" s="15"/>
      <c r="S9" s="15"/>
      <c r="T9" s="15"/>
      <c r="U9" s="14">
        <f t="shared" ref="U9:U34" si="0">SUM(E9:T9)</f>
        <v>112948.14</v>
      </c>
    </row>
    <row r="10" spans="1:24" s="6" customFormat="1" ht="25.5" x14ac:dyDescent="0.2">
      <c r="A10" s="26" t="s">
        <v>9</v>
      </c>
      <c r="B10" s="26">
        <v>4120</v>
      </c>
      <c r="C10" s="12" t="s">
        <v>45</v>
      </c>
      <c r="D10" s="15">
        <v>84440.26</v>
      </c>
      <c r="E10" s="15"/>
      <c r="F10" s="15"/>
      <c r="G10" s="15"/>
      <c r="H10" s="15"/>
      <c r="I10" s="15"/>
      <c r="J10" s="15">
        <v>15440.26</v>
      </c>
      <c r="K10" s="15">
        <v>19000</v>
      </c>
      <c r="L10" s="15"/>
      <c r="M10" s="15"/>
      <c r="N10" s="15">
        <v>50000</v>
      </c>
      <c r="O10" s="15"/>
      <c r="P10" s="15"/>
      <c r="Q10" s="15"/>
      <c r="R10" s="15"/>
      <c r="S10" s="15"/>
      <c r="T10" s="15"/>
      <c r="U10" s="14">
        <f t="shared" si="0"/>
        <v>84440.260000000009</v>
      </c>
    </row>
    <row r="11" spans="1:24" s="6" customFormat="1" ht="25.5" x14ac:dyDescent="0.2">
      <c r="A11" s="24" t="s">
        <v>13</v>
      </c>
      <c r="B11" s="24">
        <v>3806</v>
      </c>
      <c r="C11" s="12" t="s">
        <v>20</v>
      </c>
      <c r="D11" s="15">
        <v>286000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>
        <v>286000</v>
      </c>
      <c r="R11" s="15"/>
      <c r="S11" s="15"/>
      <c r="T11" s="15"/>
      <c r="U11" s="14">
        <f t="shared" si="0"/>
        <v>286000</v>
      </c>
    </row>
    <row r="12" spans="1:24" s="6" customFormat="1" ht="25.5" x14ac:dyDescent="0.2">
      <c r="A12" s="24" t="s">
        <v>27</v>
      </c>
      <c r="B12" s="24">
        <v>4007</v>
      </c>
      <c r="C12" s="12" t="s">
        <v>18</v>
      </c>
      <c r="D12" s="15">
        <f>4100-1390.48</f>
        <v>2709.52</v>
      </c>
      <c r="E12" s="15"/>
      <c r="F12" s="15"/>
      <c r="G12" s="15"/>
      <c r="H12" s="15"/>
      <c r="I12" s="15"/>
      <c r="J12" s="15">
        <v>2709.52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4">
        <f t="shared" si="0"/>
        <v>2709.52</v>
      </c>
    </row>
    <row r="13" spans="1:24" s="6" customFormat="1" ht="25.5" x14ac:dyDescent="0.2">
      <c r="A13" s="24" t="s">
        <v>27</v>
      </c>
      <c r="B13" s="24">
        <v>3497</v>
      </c>
      <c r="C13" s="12" t="s">
        <v>19</v>
      </c>
      <c r="D13" s="15">
        <v>5000</v>
      </c>
      <c r="E13" s="15"/>
      <c r="F13" s="15"/>
      <c r="G13" s="15"/>
      <c r="H13" s="15"/>
      <c r="I13" s="15"/>
      <c r="J13" s="15">
        <v>5000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4">
        <f t="shared" si="0"/>
        <v>5000</v>
      </c>
    </row>
    <row r="14" spans="1:24" s="4" customFormat="1" ht="54.75" customHeight="1" x14ac:dyDescent="0.2">
      <c r="A14" s="26" t="s">
        <v>13</v>
      </c>
      <c r="B14" s="26">
        <v>4027</v>
      </c>
      <c r="C14" s="12" t="s">
        <v>11</v>
      </c>
      <c r="D14" s="15">
        <v>1591570</v>
      </c>
      <c r="E14" s="15"/>
      <c r="F14" s="15"/>
      <c r="G14" s="15"/>
      <c r="H14" s="15"/>
      <c r="I14" s="15"/>
      <c r="J14" s="15">
        <v>4900</v>
      </c>
      <c r="K14" s="15"/>
      <c r="L14" s="15"/>
      <c r="M14" s="15"/>
      <c r="N14" s="15"/>
      <c r="O14" s="15">
        <f>257500+108500</f>
        <v>366000</v>
      </c>
      <c r="P14" s="15">
        <v>252700</v>
      </c>
      <c r="Q14" s="15"/>
      <c r="R14" s="15">
        <v>800000</v>
      </c>
      <c r="S14" s="15"/>
      <c r="T14" s="15">
        <v>167970</v>
      </c>
      <c r="U14" s="14">
        <f t="shared" si="0"/>
        <v>1591570</v>
      </c>
    </row>
    <row r="15" spans="1:24" s="4" customFormat="1" ht="54.75" customHeight="1" x14ac:dyDescent="0.2">
      <c r="A15" s="26" t="s">
        <v>32</v>
      </c>
      <c r="B15" s="26">
        <v>4250</v>
      </c>
      <c r="C15" s="12" t="s">
        <v>33</v>
      </c>
      <c r="D15" s="15">
        <v>1403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>
        <v>1403</v>
      </c>
      <c r="R15" s="15"/>
      <c r="S15" s="15"/>
      <c r="T15" s="15"/>
      <c r="U15" s="14">
        <f t="shared" si="0"/>
        <v>1403</v>
      </c>
    </row>
    <row r="16" spans="1:24" s="4" customFormat="1" ht="54.75" customHeight="1" x14ac:dyDescent="0.2">
      <c r="A16" s="26" t="s">
        <v>34</v>
      </c>
      <c r="B16" s="26">
        <v>4224</v>
      </c>
      <c r="C16" s="12" t="s">
        <v>35</v>
      </c>
      <c r="D16" s="15">
        <v>14000</v>
      </c>
      <c r="E16" s="15"/>
      <c r="F16" s="15"/>
      <c r="G16" s="15"/>
      <c r="H16" s="15"/>
      <c r="I16" s="15"/>
      <c r="J16" s="15"/>
      <c r="K16" s="15">
        <v>14000</v>
      </c>
      <c r="L16" s="15"/>
      <c r="M16" s="15"/>
      <c r="N16" s="15"/>
      <c r="O16" s="15"/>
      <c r="P16" s="15"/>
      <c r="Q16" s="15"/>
      <c r="R16" s="15"/>
      <c r="S16" s="15"/>
      <c r="T16" s="15"/>
      <c r="U16" s="14">
        <f t="shared" si="0"/>
        <v>14000</v>
      </c>
    </row>
    <row r="17" spans="1:21" s="4" customFormat="1" ht="54.75" customHeight="1" x14ac:dyDescent="0.2">
      <c r="A17" s="26" t="s">
        <v>36</v>
      </c>
      <c r="B17" s="26">
        <v>3250</v>
      </c>
      <c r="C17" s="12" t="s">
        <v>37</v>
      </c>
      <c r="D17" s="15">
        <v>7000</v>
      </c>
      <c r="E17" s="15"/>
      <c r="F17" s="15"/>
      <c r="G17" s="15"/>
      <c r="H17" s="15"/>
      <c r="I17" s="15"/>
      <c r="J17" s="15"/>
      <c r="K17" s="15">
        <v>7000</v>
      </c>
      <c r="L17" s="15"/>
      <c r="M17" s="15"/>
      <c r="N17" s="15"/>
      <c r="O17" s="15"/>
      <c r="P17" s="15"/>
      <c r="Q17" s="15"/>
      <c r="R17" s="15"/>
      <c r="S17" s="15"/>
      <c r="T17" s="15"/>
      <c r="U17" s="14">
        <f t="shared" si="0"/>
        <v>7000</v>
      </c>
    </row>
    <row r="18" spans="1:21" s="4" customFormat="1" ht="54.75" customHeight="1" x14ac:dyDescent="0.2">
      <c r="A18" s="26" t="s">
        <v>38</v>
      </c>
      <c r="B18" s="26">
        <v>4122</v>
      </c>
      <c r="C18" s="12" t="s">
        <v>39</v>
      </c>
      <c r="D18" s="15">
        <v>9541.82</v>
      </c>
      <c r="E18" s="15"/>
      <c r="F18" s="15"/>
      <c r="G18" s="15"/>
      <c r="H18" s="15"/>
      <c r="I18" s="15"/>
      <c r="J18" s="15"/>
      <c r="K18" s="15">
        <v>9541.82</v>
      </c>
      <c r="L18" s="15"/>
      <c r="M18" s="15"/>
      <c r="N18" s="15"/>
      <c r="O18" s="15"/>
      <c r="P18" s="15"/>
      <c r="Q18" s="15"/>
      <c r="R18" s="15"/>
      <c r="S18" s="15"/>
      <c r="T18" s="15"/>
      <c r="U18" s="14">
        <f t="shared" si="0"/>
        <v>9541.82</v>
      </c>
    </row>
    <row r="19" spans="1:21" s="4" customFormat="1" ht="54.75" customHeight="1" x14ac:dyDescent="0.2">
      <c r="A19" s="26" t="s">
        <v>41</v>
      </c>
      <c r="B19" s="26">
        <v>4231</v>
      </c>
      <c r="C19" s="12" t="s">
        <v>42</v>
      </c>
      <c r="D19" s="15">
        <v>150000</v>
      </c>
      <c r="E19" s="15"/>
      <c r="F19" s="15"/>
      <c r="G19" s="15"/>
      <c r="H19" s="15"/>
      <c r="I19" s="15">
        <v>9541.82</v>
      </c>
      <c r="J19" s="15">
        <v>140458.18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4">
        <f t="shared" si="0"/>
        <v>150000</v>
      </c>
    </row>
    <row r="20" spans="1:21" s="4" customFormat="1" ht="54.75" customHeight="1" x14ac:dyDescent="0.2">
      <c r="A20" s="26" t="s">
        <v>43</v>
      </c>
      <c r="B20" s="26">
        <v>4226</v>
      </c>
      <c r="C20" s="12" t="s">
        <v>44</v>
      </c>
      <c r="D20" s="15">
        <v>1000</v>
      </c>
      <c r="E20" s="15"/>
      <c r="F20" s="15"/>
      <c r="G20" s="15"/>
      <c r="H20" s="15"/>
      <c r="I20" s="15"/>
      <c r="J20" s="15">
        <v>1000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4">
        <f t="shared" si="0"/>
        <v>1000</v>
      </c>
    </row>
    <row r="21" spans="1:21" s="4" customFormat="1" ht="54.75" customHeight="1" x14ac:dyDescent="0.2">
      <c r="A21" s="26" t="s">
        <v>47</v>
      </c>
      <c r="B21" s="26">
        <v>3357</v>
      </c>
      <c r="C21" s="12" t="s">
        <v>46</v>
      </c>
      <c r="D21" s="15">
        <v>4000</v>
      </c>
      <c r="E21" s="15"/>
      <c r="F21" s="15"/>
      <c r="G21" s="15"/>
      <c r="H21" s="15"/>
      <c r="I21" s="15"/>
      <c r="J21" s="15">
        <v>4000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4">
        <f t="shared" si="0"/>
        <v>4000</v>
      </c>
    </row>
    <row r="22" spans="1:21" s="4" customFormat="1" ht="54.75" customHeight="1" x14ac:dyDescent="0.2">
      <c r="A22" s="26" t="s">
        <v>65</v>
      </c>
      <c r="B22" s="26">
        <v>511</v>
      </c>
      <c r="C22" s="12" t="s">
        <v>51</v>
      </c>
      <c r="D22" s="15">
        <v>1000</v>
      </c>
      <c r="E22" s="15"/>
      <c r="F22" s="15">
        <v>1000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4">
        <f t="shared" si="0"/>
        <v>1000</v>
      </c>
    </row>
    <row r="23" spans="1:21" s="4" customFormat="1" ht="54.75" customHeight="1" x14ac:dyDescent="0.2">
      <c r="A23" s="26" t="s">
        <v>65</v>
      </c>
      <c r="B23" s="26">
        <v>4103</v>
      </c>
      <c r="C23" s="12" t="s">
        <v>52</v>
      </c>
      <c r="D23" s="15">
        <v>40000</v>
      </c>
      <c r="E23" s="15"/>
      <c r="F23" s="15">
        <v>38609.519999999997</v>
      </c>
      <c r="G23" s="15"/>
      <c r="H23" s="15"/>
      <c r="I23" s="15"/>
      <c r="J23" s="15">
        <v>1390.48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4">
        <f t="shared" si="0"/>
        <v>40000</v>
      </c>
    </row>
    <row r="24" spans="1:21" s="4" customFormat="1" ht="54.75" customHeight="1" x14ac:dyDescent="0.2">
      <c r="A24" s="26" t="s">
        <v>43</v>
      </c>
      <c r="B24" s="26">
        <v>3230</v>
      </c>
      <c r="C24" s="12" t="s">
        <v>53</v>
      </c>
      <c r="D24" s="15">
        <v>35000</v>
      </c>
      <c r="E24" s="15"/>
      <c r="F24" s="15">
        <v>35000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4">
        <f t="shared" si="0"/>
        <v>35000</v>
      </c>
    </row>
    <row r="25" spans="1:21" s="4" customFormat="1" ht="54.75" customHeight="1" x14ac:dyDescent="0.2">
      <c r="A25" s="26" t="s">
        <v>66</v>
      </c>
      <c r="B25" s="26">
        <v>4091</v>
      </c>
      <c r="C25" s="12" t="s">
        <v>54</v>
      </c>
      <c r="D25" s="15">
        <v>17500</v>
      </c>
      <c r="E25" s="15"/>
      <c r="F25" s="15">
        <v>17500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4">
        <f t="shared" si="0"/>
        <v>17500</v>
      </c>
    </row>
    <row r="26" spans="1:21" s="4" customFormat="1" ht="54.75" customHeight="1" x14ac:dyDescent="0.2">
      <c r="A26" s="26" t="s">
        <v>9</v>
      </c>
      <c r="B26" s="26">
        <v>4025</v>
      </c>
      <c r="C26" s="12" t="s">
        <v>55</v>
      </c>
      <c r="D26" s="15">
        <v>3700</v>
      </c>
      <c r="E26" s="15"/>
      <c r="F26" s="15">
        <v>3700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4">
        <f t="shared" si="0"/>
        <v>3700</v>
      </c>
    </row>
    <row r="27" spans="1:21" s="4" customFormat="1" ht="54.75" customHeight="1" x14ac:dyDescent="0.2">
      <c r="A27" s="26" t="s">
        <v>13</v>
      </c>
      <c r="B27" s="26">
        <v>508</v>
      </c>
      <c r="C27" s="12" t="s">
        <v>56</v>
      </c>
      <c r="D27" s="15">
        <v>355000</v>
      </c>
      <c r="E27" s="15">
        <v>219877.13</v>
      </c>
      <c r="F27" s="15">
        <f>+D27-E27-J27-K27</f>
        <v>129122.87</v>
      </c>
      <c r="G27" s="15"/>
      <c r="H27" s="15"/>
      <c r="I27" s="15"/>
      <c r="J27" s="15">
        <v>4000</v>
      </c>
      <c r="K27" s="15">
        <v>2000</v>
      </c>
      <c r="L27" s="15"/>
      <c r="M27" s="15"/>
      <c r="N27" s="15"/>
      <c r="O27" s="15"/>
      <c r="P27" s="15"/>
      <c r="Q27" s="15"/>
      <c r="R27" s="15"/>
      <c r="S27" s="15"/>
      <c r="T27" s="15"/>
      <c r="U27" s="14">
        <f t="shared" si="0"/>
        <v>355000</v>
      </c>
    </row>
    <row r="28" spans="1:21" s="4" customFormat="1" ht="54.75" customHeight="1" x14ac:dyDescent="0.2">
      <c r="A28" s="26" t="s">
        <v>67</v>
      </c>
      <c r="B28" s="26">
        <v>512</v>
      </c>
      <c r="C28" s="12" t="s">
        <v>57</v>
      </c>
      <c r="D28" s="15">
        <v>1800</v>
      </c>
      <c r="E28" s="15"/>
      <c r="F28" s="15">
        <v>1800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4">
        <f t="shared" si="0"/>
        <v>1800</v>
      </c>
    </row>
    <row r="29" spans="1:21" s="4" customFormat="1" ht="54.75" customHeight="1" x14ac:dyDescent="0.2">
      <c r="A29" s="26" t="s">
        <v>67</v>
      </c>
      <c r="B29" s="26">
        <v>513</v>
      </c>
      <c r="C29" s="12" t="s">
        <v>58</v>
      </c>
      <c r="D29" s="15">
        <v>2300</v>
      </c>
      <c r="E29" s="15"/>
      <c r="F29" s="15">
        <v>2300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>
        <f t="shared" si="0"/>
        <v>2300</v>
      </c>
    </row>
    <row r="30" spans="1:21" s="4" customFormat="1" ht="54.75" customHeight="1" x14ac:dyDescent="0.2">
      <c r="A30" s="26" t="s">
        <v>59</v>
      </c>
      <c r="B30" s="26">
        <v>4078</v>
      </c>
      <c r="C30" s="12" t="s">
        <v>60</v>
      </c>
      <c r="D30" s="15">
        <v>173265.53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>
        <v>134468.4</v>
      </c>
      <c r="P30" s="15"/>
      <c r="Q30" s="15"/>
      <c r="R30" s="15"/>
      <c r="S30" s="15"/>
      <c r="T30" s="15">
        <v>38797.129999999997</v>
      </c>
      <c r="U30" s="14">
        <f t="shared" si="0"/>
        <v>173265.53</v>
      </c>
    </row>
    <row r="31" spans="1:21" s="4" customFormat="1" ht="54.75" customHeight="1" x14ac:dyDescent="0.2">
      <c r="A31" s="26" t="s">
        <v>29</v>
      </c>
      <c r="B31" s="26">
        <v>4006</v>
      </c>
      <c r="C31" s="12" t="s">
        <v>28</v>
      </c>
      <c r="D31" s="15">
        <v>5103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>
        <v>5103</v>
      </c>
      <c r="T31" s="15"/>
      <c r="U31" s="14">
        <f t="shared" si="0"/>
        <v>5103</v>
      </c>
    </row>
    <row r="32" spans="1:21" s="4" customFormat="1" ht="54.75" customHeight="1" x14ac:dyDescent="0.2">
      <c r="A32" s="26" t="s">
        <v>29</v>
      </c>
      <c r="B32" s="26">
        <v>4222</v>
      </c>
      <c r="C32" s="12" t="s">
        <v>30</v>
      </c>
      <c r="D32" s="15">
        <v>79922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>
        <v>79922</v>
      </c>
      <c r="T32" s="15"/>
      <c r="U32" s="14">
        <f t="shared" si="0"/>
        <v>79922</v>
      </c>
    </row>
    <row r="33" spans="1:21" s="4" customFormat="1" ht="54.75" customHeight="1" x14ac:dyDescent="0.2">
      <c r="A33" s="26" t="s">
        <v>29</v>
      </c>
      <c r="B33" s="26">
        <v>4223</v>
      </c>
      <c r="C33" s="12" t="s">
        <v>31</v>
      </c>
      <c r="D33" s="15">
        <v>14000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>
        <v>14000</v>
      </c>
      <c r="T33" s="15"/>
      <c r="U33" s="14">
        <f t="shared" si="0"/>
        <v>14000</v>
      </c>
    </row>
    <row r="34" spans="1:21" s="4" customFormat="1" ht="54.75" customHeight="1" x14ac:dyDescent="0.2">
      <c r="A34" s="26" t="s">
        <v>26</v>
      </c>
      <c r="B34" s="26">
        <v>4019</v>
      </c>
      <c r="C34" s="12" t="s">
        <v>40</v>
      </c>
      <c r="D34" s="15">
        <v>3500</v>
      </c>
      <c r="E34" s="15"/>
      <c r="F34" s="15">
        <v>2500</v>
      </c>
      <c r="G34" s="15"/>
      <c r="H34" s="15"/>
      <c r="I34" s="15"/>
      <c r="J34" s="15">
        <v>1000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>
        <f t="shared" si="0"/>
        <v>3500</v>
      </c>
    </row>
    <row r="35" spans="1:21" s="31" customFormat="1" ht="25.5" x14ac:dyDescent="0.2">
      <c r="A35" s="28"/>
      <c r="B35" s="28"/>
      <c r="C35" s="13" t="s">
        <v>3</v>
      </c>
      <c r="D35" s="29">
        <f>SUM(D8:D34)</f>
        <v>3022293.2399999998</v>
      </c>
      <c r="E35" s="29">
        <f t="shared" ref="E35:H35" si="1">SUM(E8:E34)</f>
        <v>219877.13</v>
      </c>
      <c r="F35" s="29">
        <f t="shared" si="1"/>
        <v>231532.38999999998</v>
      </c>
      <c r="G35" s="29">
        <f t="shared" si="1"/>
        <v>0</v>
      </c>
      <c r="H35" s="29">
        <f t="shared" si="1"/>
        <v>0</v>
      </c>
      <c r="I35" s="29">
        <f t="shared" ref="I35:U35" si="2">SUM(I8:I34)</f>
        <v>9541.82</v>
      </c>
      <c r="J35" s="29">
        <f t="shared" si="2"/>
        <v>208664.71</v>
      </c>
      <c r="K35" s="30">
        <f t="shared" si="2"/>
        <v>67523.14</v>
      </c>
      <c r="L35" s="30">
        <f t="shared" si="2"/>
        <v>83790.52</v>
      </c>
      <c r="M35" s="30">
        <f t="shared" si="2"/>
        <v>5000</v>
      </c>
      <c r="N35" s="30">
        <f t="shared" si="2"/>
        <v>50000</v>
      </c>
      <c r="O35" s="30">
        <f t="shared" si="2"/>
        <v>500468.4</v>
      </c>
      <c r="P35" s="30">
        <f t="shared" si="2"/>
        <v>252700</v>
      </c>
      <c r="Q35" s="30">
        <f t="shared" si="2"/>
        <v>287403</v>
      </c>
      <c r="R35" s="30">
        <f t="shared" si="2"/>
        <v>800000</v>
      </c>
      <c r="S35" s="30">
        <f t="shared" si="2"/>
        <v>99025</v>
      </c>
      <c r="T35" s="30">
        <f t="shared" si="2"/>
        <v>206767.13</v>
      </c>
      <c r="U35" s="30">
        <f t="shared" si="2"/>
        <v>3022293.2399999998</v>
      </c>
    </row>
    <row r="36" spans="1:21" ht="28.5" customHeight="1" x14ac:dyDescent="0.2">
      <c r="C36" s="16" t="s">
        <v>23</v>
      </c>
      <c r="D36" s="17"/>
      <c r="E36" s="17"/>
      <c r="F36" s="18">
        <v>27440.85</v>
      </c>
      <c r="G36" s="18">
        <v>11244</v>
      </c>
      <c r="H36" s="17">
        <v>1249.6300000000001</v>
      </c>
      <c r="I36" s="17"/>
      <c r="J36" s="19">
        <v>9090.2900000000009</v>
      </c>
    </row>
    <row r="37" spans="1:21" ht="31.5" customHeight="1" x14ac:dyDescent="0.2">
      <c r="C37" s="16" t="s">
        <v>25</v>
      </c>
      <c r="D37" s="20"/>
      <c r="E37" s="20"/>
      <c r="F37" s="20">
        <f>+F35+F36</f>
        <v>258973.24</v>
      </c>
      <c r="G37" s="20">
        <f>+G35+G36</f>
        <v>11244</v>
      </c>
      <c r="H37" s="20">
        <f>+H35+H36</f>
        <v>1249.6300000000001</v>
      </c>
      <c r="I37" s="17"/>
      <c r="J37" s="21">
        <f>+J35+J36</f>
        <v>217755</v>
      </c>
    </row>
  </sheetData>
  <mergeCells count="2">
    <mergeCell ref="A1:U1"/>
    <mergeCell ref="A3:U5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horizontalDpi="1200" verticalDpi="120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Katia Pouli</cp:lastModifiedBy>
  <cp:lastPrinted>2023-06-27T12:53:08Z</cp:lastPrinted>
  <dcterms:created xsi:type="dcterms:W3CDTF">1998-02-23T17:34:16Z</dcterms:created>
  <dcterms:modified xsi:type="dcterms:W3CDTF">2023-06-27T12:53:11Z</dcterms:modified>
</cp:coreProperties>
</file>